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Google Drive\COPLADEMUN\REUNION DE COPLADEMUN\CIERRE 2019 Y PRIORIZACION 2020\"/>
    </mc:Choice>
  </mc:AlternateContent>
  <bookViews>
    <workbookView xWindow="0" yWindow="0" windowWidth="28800" windowHeight="12435"/>
  </bookViews>
  <sheets>
    <sheet name="ANEXO1" sheetId="1" r:id="rId1"/>
  </sheets>
  <definedNames>
    <definedName name="_xlnm.Print_Area" localSheetId="0">ANEXO1!$A$1:$K$51</definedName>
    <definedName name="_xlnm.Print_Titles" localSheetId="0">ANEXO1!$1:$12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D90" i="1" l="1"/>
  <c r="D91" i="1" s="1"/>
  <c r="D79" i="1"/>
  <c r="D78" i="1"/>
  <c r="D77" i="1"/>
  <c r="D76" i="1"/>
  <c r="D75" i="1"/>
  <c r="D80" i="1" s="1"/>
  <c r="D73" i="1"/>
  <c r="D83" i="1" s="1"/>
  <c r="E84" i="1" l="1"/>
  <c r="E85" i="1" s="1"/>
  <c r="D84" i="1"/>
  <c r="D85" i="1" s="1"/>
</calcChain>
</file>

<file path=xl/sharedStrings.xml><?xml version="1.0" encoding="utf-8"?>
<sst xmlns="http://schemas.openxmlformats.org/spreadsheetml/2006/main" count="141" uniqueCount="90">
  <si>
    <t>CONSEJO DE PARTICIPACIÓN Y PLANEACIÓN PARA EL DESARROLLO MUNICIPAL DE PUERTO VALLARTA</t>
  </si>
  <si>
    <r>
      <t xml:space="preserve">                                                                        </t>
    </r>
    <r>
      <rPr>
        <b/>
        <sz val="10"/>
        <rFont val="Arial"/>
        <family val="2"/>
      </rPr>
      <t>DIRECCION DE DESARROLLO SOCIAL</t>
    </r>
  </si>
  <si>
    <t>ANEXO 2</t>
  </si>
  <si>
    <t xml:space="preserve">PROGRAMA DE INVERSIÓN DE  LOS RECURSOS FEDERALIZADOS DEL RAMO XXXIII, DENTRO DEL FONDO DE APORTACIONES PARA LA INFRAESTRUCTURA SOCIAL MUNICIPAL                      </t>
  </si>
  <si>
    <t>No. De OBRA</t>
  </si>
  <si>
    <t>NOMBRE DE LA OBRA</t>
  </si>
  <si>
    <t>COLONIA</t>
  </si>
  <si>
    <t>LOCALIDAD</t>
  </si>
  <si>
    <t>U.M</t>
  </si>
  <si>
    <t>METAS</t>
  </si>
  <si>
    <t>COSTO</t>
  </si>
  <si>
    <t>PROGRAMADAS</t>
  </si>
  <si>
    <t>VARIAS</t>
  </si>
  <si>
    <t>PUERTO VALLARTA</t>
  </si>
  <si>
    <t>M2</t>
  </si>
  <si>
    <t>GASTOS INDIRECTOS (ADQUISICIÓN DE EQUIPO TOPOGRÁFICO ESPECIALIZADO Y MANTENIMIENTO Y REPARACIÓN DE VEHÍCULOS PARA LA VERIFICACIÓN Y EL SEGUIMIENTO DE LAS OBRAS REALIZADAS CON RECURSOS DEL FAIS.)</t>
  </si>
  <si>
    <t>LOTE</t>
  </si>
  <si>
    <t>TOTAL</t>
  </si>
  <si>
    <t>CÉDULA DE ORIGEN Y APLICACIÓN DE LOS RECURSOS DEL FONDO DE APORTACIONES PARA LA INFRAESTRUCTURA SOCIAL MUNICIPAL</t>
  </si>
  <si>
    <t>RESUMEN DE LOS INGRESOS</t>
  </si>
  <si>
    <t>Ingresos en cuenta derivados del FAISM Enero a Octubre 2018</t>
  </si>
  <si>
    <t>Rendimientos Financieros en bancos del FAISM Febrero 2018 a Abril 2019</t>
  </si>
  <si>
    <t>RESUMEN DE EGRESOS POR RUBRO DE PROYECTO CONTRATADOS</t>
  </si>
  <si>
    <t>Obras de Ampliación de Electrificación</t>
  </si>
  <si>
    <t>Obras de Pavimentación con Carpeta Asfaltica</t>
  </si>
  <si>
    <t>Obras de Pavimentación con Empedrado Ahogado en Mortero</t>
  </si>
  <si>
    <t>Construcción de 300 Cuartos Adicionales</t>
  </si>
  <si>
    <t>Programa de Gastos Indirectos</t>
  </si>
  <si>
    <t>RESUMEN DE SALDO EN BANCO</t>
  </si>
  <si>
    <t>Ingresos</t>
  </si>
  <si>
    <t>Egresos</t>
  </si>
  <si>
    <t>DESGLOSE DE SALDO EN BANCO</t>
  </si>
  <si>
    <t>Aportación Federal extraordinaria no contemplada (no priorizada)</t>
  </si>
  <si>
    <t>Ahorro de lo aprobado vs contrato DOP/AD/24/18</t>
  </si>
  <si>
    <t>20 DE AGOSTO DE 2020</t>
  </si>
  <si>
    <t>EJERCICIO FISCAL 2020</t>
  </si>
  <si>
    <t>MASCULINA</t>
  </si>
  <si>
    <t>FEMENINA</t>
  </si>
  <si>
    <t>POBLACIÓN</t>
  </si>
  <si>
    <t>POBLACIÓN TOTAL BENEFICIADA</t>
  </si>
  <si>
    <t>REHABILITACIÓN DE CANCHA Y ESPACIOS MULTIDEPORTIVOS EN PUERTO VALLARTA LOCALIDAD PUERTO VALLARTA ASENTAMIENTO PRIMERO DE MAYO</t>
  </si>
  <si>
    <t>PRIMERO DE MAYO</t>
  </si>
  <si>
    <t>CONSTRUCCIÓN DE PAVIMENTACIÓN A BASE DE EMPEDRADO AHOGADO EN MORTERO EN PUERTO VALLARTA LOCALIDAD PUERTO VALLARTA ASENTAMIENTO ARAMARA EN LA CALLE VIRICOTA</t>
  </si>
  <si>
    <t xml:space="preserve">AMPLIACIÓN DE ELECTRIFICACIÓN EN PUERTO VALLARTA LOCALIDAD   PUERTO VALLARTA EN AV. LOS POETAS ENTRE AV. DE LOS FILOSOFOS Y CALLE MANUEL GUTIERREZ NAJERA ASENTAMIENTO MAGISTERIO </t>
  </si>
  <si>
    <t xml:space="preserve">AMPLIACIÓN DE ELECTRIFICACIÓN EN PUERTO VALLARTA LOCALIDAD LAS PALMAS DE ARRIBA </t>
  </si>
  <si>
    <t xml:space="preserve">AMPLIACIÓN SEGUNDA ETAPA DE ELECTRIFICACIÓN EN PUERTO VALLARTA LOCALIDAD PALMITAS DE CACAO </t>
  </si>
  <si>
    <t>REHABILITACIÓN DE CANCHA Y ESPACIOS MULTIDEPORTIVOS EN PUERTO VALLARTA LOCALIDAD PUERTO VALLARTA ASENTAMIENTO INFONAVIT CTM</t>
  </si>
  <si>
    <t>REHABILITACIÓN DE PARQUE PÚBLICO EN PUERTO VALLARTA LOCALIDAD PUERTO VALLARTA ASENTAMIENTO LA FLORESTA</t>
  </si>
  <si>
    <t>LA FLORESTA</t>
  </si>
  <si>
    <t>EL CANTÓN</t>
  </si>
  <si>
    <t>INFONAVIT CTM</t>
  </si>
  <si>
    <t>ARAMARA</t>
  </si>
  <si>
    <t>REHABILITACIÓN DE PLAZA EN PUERTO VALLARTA LOCALIDAD EL CANTÓN ASENTAMIENTO EL CANTÓN</t>
  </si>
  <si>
    <t>LÁZARO CÁRDENAS</t>
  </si>
  <si>
    <r>
      <t xml:space="preserve">REHABILITACIÓN DE UNIDAD DEPORTIVA PÚBLICA EN PUERTO VALLARTA LOCALIDAD PUERTO VALLARTA ASENTAMIENTO LÁZARO CÁRDENAS </t>
    </r>
    <r>
      <rPr>
        <b/>
        <sz val="8"/>
        <rFont val="Arial"/>
        <family val="2"/>
      </rPr>
      <t>PISTA DE ATLESTISMO</t>
    </r>
  </si>
  <si>
    <r>
      <t xml:space="preserve">REHABILITACIÓN DE UNIDAD DEPORTIVA PÚBLICA EN PUERTO VALLARTA LOCALIDAD PUERTO VALLARTA ASENTAMIENTO LÁZARO CÁRDENAS </t>
    </r>
    <r>
      <rPr>
        <b/>
        <sz val="8"/>
        <rFont val="Arial"/>
        <family val="2"/>
      </rPr>
      <t>ÁREA DE FRONTENNIS</t>
    </r>
  </si>
  <si>
    <t>CONSTRUCCIÓN DE PAVIMENTACIÓN A BASE DE EMPEDRADO AHOGADO EN MORTERO EN PUERTO VALLARTA LOCALIDAD PUERTO VALLARTA ASENTAMIENTO VILLA LAS FLORES CALLE DALIAS Y GERANIO</t>
  </si>
  <si>
    <t>VILLA LAS FLORES</t>
  </si>
  <si>
    <t>LA TRINIDAD</t>
  </si>
  <si>
    <t>IXTAPA CENTRO</t>
  </si>
  <si>
    <t>LA AURORA</t>
  </si>
  <si>
    <t>MORELOS Y PAVÓN</t>
  </si>
  <si>
    <t>LOMAS DE EN MEDIO</t>
  </si>
  <si>
    <t>CONSTRUCCIÓN DE PUENTE VEHICULAR EN PUERTO VALLARTA LOCALIDAD PUERTO VALLARTA ASENTAMIENTO LA TRINIDAD CALLE ITALIA</t>
  </si>
  <si>
    <t>CONSTRUCCIÓN DE PUENTE PEATONAL EN PUERTO VALLARTA LOCALIDAD PUERTO VALLARTA ASENTAMIENTO MORELOS Y PAVÓN CALLE DINAMARCA</t>
  </si>
  <si>
    <t>CONSTRUCCIÓN DE PUENTE VEHICULAR EN PUERTO VALLARTA LOCALIDAD PUERTO VALLARTA ASENTAMIENTO LOMAS DE ENMEDIO CALLE POETA DESCONOCIDO</t>
  </si>
  <si>
    <t>CONSTRUCCIÓN DE TECHADO EN ÁREA DE IMPARTICIÓN DE EDUCACIÓN FÍSICA EN PUERTO VALLARTA LOCALIDAD IXTAPA ASENTAMIENTO IXTAPA CENTRO ESCUELA PRIMARIA EMANCIPACIÓN</t>
  </si>
  <si>
    <t>LAS JUNTAS</t>
  </si>
  <si>
    <t>CONSTRUCCIÓN DE TECHADO EN ÁREA DE IMPARTICIÓN DE EDUCACIÓN FÍSICA EN PUERTO VALLARTA LOCALIDAD PUERTO VALLARTA ASENTAMIENTO EL CALVARIO ESCUELA SECUNDARIA NO. 81</t>
  </si>
  <si>
    <t xml:space="preserve"> SEC. CONSTRUCCIÓN DE TECHADO EN ÁREA DE IMPARTICIÓN DE EDUCACIÓN FÍSICA EN PUERTO VALLARTA LOCALIDAD PUERTO VALLARTA ASENTAMIENTO LA AURORA ESCUELA SECUNDARIA NO. 60</t>
  </si>
  <si>
    <t>CONSTRUCCIÓN DE TECHADO EN ÁREA DE IMPARTICIÓN DE EDUCACIÓN FÍSICA EN PUERTO VALLARTA LOCALIDAD LAS JUNTAS ASENTAMIENTO DELEGACIÓN LAS JUNTAS  ESCUELA SECUNDARIA NO 49</t>
  </si>
  <si>
    <t>EL CALVARIO</t>
  </si>
  <si>
    <t>CONSTRUCCIÓN DE TECHADO EN ÁREA DE IMPARTICIÓN DE EDUCACIÓN FÍSICA EN PUERTO VALLARTA LOCALIDAD PUERTO VALLARTA ASENTAMIENTO BOBADILLA ESCUELA PRIMARIA RAFAEL RAMIREZ</t>
  </si>
  <si>
    <t>LA BOBADILLA</t>
  </si>
  <si>
    <t>CONSTRUCCIÓN DE TECHADO EN ÁREA DE IMPARTICIÓN DE EDUCACIÓN FÍSICA EN PUERTO VALLARTA LOCALIDAD PUERTO VALLARTA ASENTAMIENTO LEANDRO VALLE ESCUELA PRIMARIA EMILIANO ZAPATA</t>
  </si>
  <si>
    <t>LEANDRO VALLE, DELEGACIÓN DEL PITILLAL</t>
  </si>
  <si>
    <r>
      <t xml:space="preserve">AMPLIACIÓN DE UNIDAD DEPORTIVA PÚBLICAS EN PUERTO VALLARTA LOCALIDAD PUERTO VALLARTA </t>
    </r>
    <r>
      <rPr>
        <b/>
        <sz val="10"/>
        <color theme="1"/>
        <rFont val="Calibri"/>
        <family val="2"/>
        <scheme val="minor"/>
      </rPr>
      <t>TECHADO EN ÁREA DE BASQUET BALL</t>
    </r>
  </si>
  <si>
    <t>EL MAGISTERIO</t>
  </si>
  <si>
    <t>DELEGACIÓN DE LAS PALMAS</t>
  </si>
  <si>
    <t>PALMITAS DE CACAO</t>
  </si>
  <si>
    <t>EL CANTON</t>
  </si>
  <si>
    <t>IXTAPA</t>
  </si>
  <si>
    <t>LAS PALMAS DE ARRIBA</t>
  </si>
  <si>
    <t>REHABILITACIÓN DE CANCHA Y ESPACIOS MULTIDEPORTIVOS EN PUERTO VALLARTA LOCALIDAD PUERTO VALLARTA ASENTAMIENTO ARAMARA</t>
  </si>
  <si>
    <t>POSTE</t>
  </si>
  <si>
    <t>N/A</t>
  </si>
  <si>
    <t>CONSTRUCCIÓN DE PAVIMENTACIÓN A BASE DE EMPEDRADO AHOGADO EN MORTERO EN PUERTO VALLARTA LOCALIDAD PUERTO VALLARTA ASENTAMIENTO LA TRINIDAD CALLE ITALIA</t>
  </si>
  <si>
    <t>CONSTRUCCIÓN DE CICLOPISTA EN PUERTO VALLARTA LOCALIDAD PUERTO VALLARTA EN AV. MÉXICO PRIMERA ETAPA</t>
  </si>
  <si>
    <t>ML</t>
  </si>
  <si>
    <r>
      <rPr>
        <b/>
        <sz val="16"/>
        <color theme="1"/>
        <rFont val="Calibri"/>
        <family val="2"/>
        <scheme val="minor"/>
      </rPr>
      <t>PUNTO 7.</t>
    </r>
    <r>
      <rPr>
        <b/>
        <sz val="12"/>
        <color theme="1"/>
        <rFont val="Calibri"/>
        <family val="2"/>
        <scheme val="minor"/>
      </rPr>
      <t xml:space="preserve"> Presentación para su revisión, análisis y aprobación de la  propuesta de Inversión de  los Recursos Federalizados del Ramo XXXIII, dentro del Fondo de Aportaciones para la Infraestructura Social Municipal, Ejercicio 2020, según Anexo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</si>
</sst>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00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7" fillId="0" borderId="0" xfId="0" applyFont="1" applyAlignment="1"/>
    <xf numFmtId="0" fontId="8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4" fontId="12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0" fillId="0" borderId="0" xfId="0" applyNumberFormat="1"/>
    <xf numFmtId="4" fontId="12" fillId="0" borderId="4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4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15" fillId="3" borderId="4" xfId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5" fontId="14" fillId="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4" fontId="0" fillId="0" borderId="0" xfId="0" applyNumberForma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8" fontId="16" fillId="0" borderId="0" xfId="0" applyNumberFormat="1" applyFont="1"/>
    <xf numFmtId="165" fontId="0" fillId="0" borderId="0" xfId="1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4" xfId="0" applyBorder="1"/>
    <xf numFmtId="44" fontId="0" fillId="0" borderId="0" xfId="1" applyFont="1" applyBorder="1" applyAlignment="1">
      <alignment horizontal="center" vertical="center"/>
    </xf>
    <xf numFmtId="44" fontId="0" fillId="0" borderId="0" xfId="0" applyNumberFormat="1" applyBorder="1"/>
    <xf numFmtId="4" fontId="17" fillId="0" borderId="0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1" applyFont="1"/>
    <xf numFmtId="0" fontId="11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0" fillId="0" borderId="0" xfId="0" applyNumberFormat="1" applyBorder="1"/>
    <xf numFmtId="44" fontId="2" fillId="0" borderId="0" xfId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4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44" fontId="0" fillId="0" borderId="15" xfId="1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4" fontId="0" fillId="0" borderId="16" xfId="1" applyFont="1" applyFill="1" applyBorder="1" applyAlignment="1">
      <alignment horizontal="center"/>
    </xf>
    <xf numFmtId="44" fontId="0" fillId="0" borderId="17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0" fillId="0" borderId="0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165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5" fontId="0" fillId="0" borderId="16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0" borderId="19" xfId="0" applyNumberFormat="1" applyFill="1" applyBorder="1" applyAlignment="1">
      <alignment horizontal="center"/>
    </xf>
    <xf numFmtId="44" fontId="0" fillId="0" borderId="2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center"/>
    </xf>
    <xf numFmtId="44" fontId="0" fillId="0" borderId="15" xfId="0" applyNumberFormat="1" applyFill="1" applyBorder="1" applyAlignment="1">
      <alignment horizontal="center"/>
    </xf>
    <xf numFmtId="164" fontId="9" fillId="0" borderId="0" xfId="0" applyNumberFormat="1" applyFont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171450</xdr:rowOff>
    </xdr:from>
    <xdr:to>
      <xdr:col>1</xdr:col>
      <xdr:colOff>533400</xdr:colOff>
      <xdr:row>6</xdr:row>
      <xdr:rowOff>158310</xdr:rowOff>
    </xdr:to>
    <xdr:pic>
      <xdr:nvPicPr>
        <xdr:cNvPr id="2" name="Imagen 1" descr="logosgobierno2018-2021(curvas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61950"/>
          <a:ext cx="742950" cy="948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abSelected="1" view="pageBreakPreview" zoomScaleNormal="100" zoomScaleSheetLayoutView="100" workbookViewId="0">
      <pane ySplit="12" topLeftCell="A13" activePane="bottomLeft" state="frozen"/>
      <selection pane="bottomLeft" activeCell="M40" sqref="M40:O48"/>
    </sheetView>
  </sheetViews>
  <sheetFormatPr baseColWidth="10" defaultRowHeight="15" x14ac:dyDescent="0.25"/>
  <cols>
    <col min="1" max="1" width="3.5703125" customWidth="1"/>
    <col min="2" max="2" width="22.42578125" customWidth="1"/>
    <col min="3" max="3" width="35.85546875" customWidth="1"/>
    <col min="4" max="4" width="12.85546875" customWidth="1"/>
    <col min="5" max="5" width="13.7109375" customWidth="1"/>
    <col min="6" max="6" width="8" bestFit="1" customWidth="1"/>
    <col min="7" max="9" width="12.5703125" customWidth="1"/>
    <col min="10" max="10" width="10.42578125" customWidth="1"/>
    <col min="11" max="11" width="14.42578125" bestFit="1" customWidth="1"/>
    <col min="12" max="12" width="17.28515625" customWidth="1"/>
    <col min="13" max="13" width="15.140625" style="1" bestFit="1" customWidth="1"/>
    <col min="15" max="16" width="14.140625" bestFit="1" customWidth="1"/>
  </cols>
  <sheetData>
    <row r="1" spans="2:11" ht="23.25" customHeight="1" x14ac:dyDescent="0.25">
      <c r="B1" s="60" t="s">
        <v>89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2:11" ht="15.75" x14ac:dyDescent="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2" t="s">
        <v>2</v>
      </c>
    </row>
    <row r="6" spans="2:11" x14ac:dyDescent="0.25">
      <c r="B6" s="3"/>
      <c r="C6" s="3"/>
      <c r="D6" s="3"/>
      <c r="E6" s="3"/>
      <c r="F6" s="3"/>
      <c r="G6" s="3"/>
      <c r="H6" s="3"/>
      <c r="I6" s="3"/>
      <c r="J6" s="68" t="s">
        <v>34</v>
      </c>
      <c r="K6" s="68"/>
    </row>
    <row r="7" spans="2:11" ht="15.75" x14ac:dyDescent="0.25">
      <c r="B7" s="69" t="s">
        <v>35</v>
      </c>
      <c r="C7" s="69"/>
      <c r="D7" s="69"/>
      <c r="E7" s="69"/>
      <c r="F7" s="69"/>
      <c r="G7" s="69"/>
      <c r="H7" s="69"/>
      <c r="I7" s="69"/>
      <c r="J7" s="69"/>
      <c r="K7" s="69"/>
    </row>
    <row r="8" spans="2:11" ht="33.75" customHeight="1" x14ac:dyDescent="0.25">
      <c r="B8" s="65" t="s">
        <v>3</v>
      </c>
      <c r="C8" s="65"/>
      <c r="D8" s="65"/>
      <c r="E8" s="65"/>
      <c r="F8" s="65"/>
      <c r="G8" s="65"/>
      <c r="H8" s="65"/>
      <c r="I8" s="65"/>
      <c r="J8" s="65"/>
      <c r="K8" s="65"/>
    </row>
    <row r="9" spans="2:11" ht="17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3.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74" t="s">
        <v>4</v>
      </c>
      <c r="C11" s="74" t="s">
        <v>5</v>
      </c>
      <c r="D11" s="74" t="s">
        <v>6</v>
      </c>
      <c r="E11" s="74" t="s">
        <v>7</v>
      </c>
      <c r="F11" s="74" t="s">
        <v>8</v>
      </c>
      <c r="G11" s="5" t="s">
        <v>9</v>
      </c>
      <c r="H11" s="46" t="s">
        <v>38</v>
      </c>
      <c r="I11" s="46" t="s">
        <v>38</v>
      </c>
      <c r="J11" s="76" t="s">
        <v>39</v>
      </c>
      <c r="K11" s="76" t="s">
        <v>10</v>
      </c>
    </row>
    <row r="12" spans="2:11" ht="19.5" customHeight="1" x14ac:dyDescent="0.25">
      <c r="B12" s="75"/>
      <c r="C12" s="75"/>
      <c r="D12" s="75"/>
      <c r="E12" s="75"/>
      <c r="F12" s="75"/>
      <c r="G12" s="6" t="s">
        <v>11</v>
      </c>
      <c r="H12" s="7" t="s">
        <v>36</v>
      </c>
      <c r="I12" s="7" t="s">
        <v>37</v>
      </c>
      <c r="J12" s="77"/>
      <c r="K12" s="77"/>
    </row>
    <row r="13" spans="2:11" ht="45" x14ac:dyDescent="0.25">
      <c r="B13" s="8">
        <v>140672020001</v>
      </c>
      <c r="C13" s="47" t="s">
        <v>40</v>
      </c>
      <c r="D13" s="10" t="s">
        <v>41</v>
      </c>
      <c r="E13" s="10" t="s">
        <v>13</v>
      </c>
      <c r="F13" s="11" t="s">
        <v>14</v>
      </c>
      <c r="G13" s="48">
        <v>3231</v>
      </c>
      <c r="H13" s="48">
        <v>2122</v>
      </c>
      <c r="I13" s="48">
        <v>2086</v>
      </c>
      <c r="J13" s="48">
        <f>H13+I13</f>
        <v>4208</v>
      </c>
      <c r="K13" s="13">
        <v>1049895.93</v>
      </c>
    </row>
    <row r="14" spans="2:11" ht="45" x14ac:dyDescent="0.25">
      <c r="B14" s="8">
        <v>140672020002</v>
      </c>
      <c r="C14" s="47" t="s">
        <v>46</v>
      </c>
      <c r="D14" s="10" t="s">
        <v>50</v>
      </c>
      <c r="E14" s="10" t="s">
        <v>13</v>
      </c>
      <c r="F14" s="11" t="s">
        <v>14</v>
      </c>
      <c r="G14" s="48">
        <v>4392</v>
      </c>
      <c r="H14" s="48">
        <v>1420</v>
      </c>
      <c r="I14" s="48">
        <v>1371</v>
      </c>
      <c r="J14" s="48">
        <f t="shared" ref="J14:J35" si="0">H14+I14</f>
        <v>2791</v>
      </c>
      <c r="K14" s="13">
        <v>2057097.4</v>
      </c>
    </row>
    <row r="15" spans="2:11" ht="45" x14ac:dyDescent="0.25">
      <c r="B15" s="8">
        <v>140672020003</v>
      </c>
      <c r="C15" s="47" t="s">
        <v>83</v>
      </c>
      <c r="D15" s="10" t="s">
        <v>51</v>
      </c>
      <c r="E15" s="10" t="s">
        <v>13</v>
      </c>
      <c r="F15" s="11" t="s">
        <v>14</v>
      </c>
      <c r="G15" s="12">
        <v>629</v>
      </c>
      <c r="H15" s="48">
        <v>1025</v>
      </c>
      <c r="I15" s="48">
        <v>1081</v>
      </c>
      <c r="J15" s="48">
        <f t="shared" si="0"/>
        <v>2106</v>
      </c>
      <c r="K15" s="13">
        <v>275824.25</v>
      </c>
    </row>
    <row r="16" spans="2:11" ht="33.75" x14ac:dyDescent="0.25">
      <c r="B16" s="8">
        <v>140672020004</v>
      </c>
      <c r="C16" s="47" t="s">
        <v>47</v>
      </c>
      <c r="D16" s="10" t="s">
        <v>48</v>
      </c>
      <c r="E16" s="10" t="s">
        <v>13</v>
      </c>
      <c r="F16" s="11" t="s">
        <v>14</v>
      </c>
      <c r="G16" s="48">
        <v>5419</v>
      </c>
      <c r="H16" s="12">
        <v>744</v>
      </c>
      <c r="I16" s="12">
        <v>736</v>
      </c>
      <c r="J16" s="48">
        <f t="shared" si="0"/>
        <v>1480</v>
      </c>
      <c r="K16" s="13">
        <v>2141936.8199999998</v>
      </c>
    </row>
    <row r="17" spans="2:13" ht="33.75" x14ac:dyDescent="0.25">
      <c r="B17" s="8">
        <v>140672020005</v>
      </c>
      <c r="C17" s="47" t="s">
        <v>52</v>
      </c>
      <c r="D17" s="10" t="s">
        <v>49</v>
      </c>
      <c r="E17" s="10" t="s">
        <v>80</v>
      </c>
      <c r="F17" s="11" t="s">
        <v>14</v>
      </c>
      <c r="G17" s="12">
        <v>692</v>
      </c>
      <c r="H17" s="12">
        <v>175</v>
      </c>
      <c r="I17" s="12">
        <v>164</v>
      </c>
      <c r="J17" s="48">
        <f t="shared" si="0"/>
        <v>339</v>
      </c>
      <c r="K17" s="13">
        <v>267506.84000000003</v>
      </c>
    </row>
    <row r="18" spans="2:13" ht="45" x14ac:dyDescent="0.25">
      <c r="B18" s="8">
        <v>140672020006</v>
      </c>
      <c r="C18" s="47" t="s">
        <v>54</v>
      </c>
      <c r="D18" s="10" t="s">
        <v>53</v>
      </c>
      <c r="E18" s="10" t="s">
        <v>13</v>
      </c>
      <c r="F18" s="11" t="s">
        <v>14</v>
      </c>
      <c r="G18" s="48">
        <v>6385</v>
      </c>
      <c r="H18" s="48">
        <v>1804</v>
      </c>
      <c r="I18" s="48">
        <v>1720</v>
      </c>
      <c r="J18" s="48">
        <f t="shared" si="0"/>
        <v>3524</v>
      </c>
      <c r="K18" s="13">
        <v>941506.75</v>
      </c>
    </row>
    <row r="19" spans="2:13" ht="45" x14ac:dyDescent="0.25">
      <c r="B19" s="8">
        <v>140672020007</v>
      </c>
      <c r="C19" s="47" t="s">
        <v>55</v>
      </c>
      <c r="D19" s="10" t="s">
        <v>53</v>
      </c>
      <c r="E19" s="10" t="s">
        <v>13</v>
      </c>
      <c r="F19" s="11" t="s">
        <v>14</v>
      </c>
      <c r="G19" s="12">
        <v>3524</v>
      </c>
      <c r="H19" s="48">
        <v>1804</v>
      </c>
      <c r="I19" s="48">
        <v>1720</v>
      </c>
      <c r="J19" s="48">
        <f t="shared" si="0"/>
        <v>3524</v>
      </c>
      <c r="K19" s="13">
        <v>3316715.01</v>
      </c>
    </row>
    <row r="20" spans="2:13" ht="51" x14ac:dyDescent="0.25">
      <c r="B20" s="8">
        <v>140672020008</v>
      </c>
      <c r="C20" s="9" t="s">
        <v>76</v>
      </c>
      <c r="D20" s="10" t="s">
        <v>53</v>
      </c>
      <c r="E20" s="10" t="s">
        <v>13</v>
      </c>
      <c r="F20" s="11" t="s">
        <v>14</v>
      </c>
      <c r="G20" s="12">
        <v>539</v>
      </c>
      <c r="H20" s="48">
        <v>1804</v>
      </c>
      <c r="I20" s="48">
        <v>1720</v>
      </c>
      <c r="J20" s="48">
        <f t="shared" si="0"/>
        <v>3524</v>
      </c>
      <c r="K20" s="13">
        <v>1213335.71</v>
      </c>
    </row>
    <row r="21" spans="2:13" ht="56.25" x14ac:dyDescent="0.25">
      <c r="B21" s="8">
        <v>140672020009</v>
      </c>
      <c r="C21" s="47" t="s">
        <v>42</v>
      </c>
      <c r="D21" s="10" t="s">
        <v>51</v>
      </c>
      <c r="E21" s="10" t="s">
        <v>13</v>
      </c>
      <c r="F21" s="11" t="s">
        <v>14</v>
      </c>
      <c r="G21" s="48">
        <v>3595</v>
      </c>
      <c r="H21" s="48">
        <v>1025</v>
      </c>
      <c r="I21" s="48">
        <v>1081</v>
      </c>
      <c r="J21" s="48">
        <f t="shared" si="0"/>
        <v>2106</v>
      </c>
      <c r="K21" s="13">
        <v>5534600.0999999996</v>
      </c>
    </row>
    <row r="22" spans="2:13" ht="56.25" x14ac:dyDescent="0.25">
      <c r="B22" s="8">
        <v>140672020010</v>
      </c>
      <c r="C22" s="47" t="s">
        <v>56</v>
      </c>
      <c r="D22" s="10" t="s">
        <v>57</v>
      </c>
      <c r="E22" s="10" t="s">
        <v>13</v>
      </c>
      <c r="F22" s="11" t="s">
        <v>14</v>
      </c>
      <c r="G22" s="12">
        <v>2309</v>
      </c>
      <c r="H22" s="48">
        <v>1539</v>
      </c>
      <c r="I22" s="48">
        <v>1455</v>
      </c>
      <c r="J22" s="48">
        <f t="shared" si="0"/>
        <v>2994</v>
      </c>
      <c r="K22" s="13">
        <v>3525172.13</v>
      </c>
    </row>
    <row r="23" spans="2:13" ht="56.25" x14ac:dyDescent="0.25">
      <c r="B23" s="8">
        <v>140672020011</v>
      </c>
      <c r="C23" s="54" t="s">
        <v>86</v>
      </c>
      <c r="D23" s="55" t="s">
        <v>58</v>
      </c>
      <c r="E23" s="55" t="s">
        <v>13</v>
      </c>
      <c r="F23" s="16" t="s">
        <v>14</v>
      </c>
      <c r="G23" s="14">
        <v>2046</v>
      </c>
      <c r="H23" s="14">
        <v>489</v>
      </c>
      <c r="I23" s="14">
        <v>498</v>
      </c>
      <c r="J23" s="56">
        <f t="shared" si="0"/>
        <v>987</v>
      </c>
      <c r="K23" s="13">
        <v>2178878.61</v>
      </c>
    </row>
    <row r="24" spans="2:13" ht="45" x14ac:dyDescent="0.25">
      <c r="B24" s="8">
        <v>140672020012</v>
      </c>
      <c r="C24" s="47" t="s">
        <v>63</v>
      </c>
      <c r="D24" s="10" t="s">
        <v>58</v>
      </c>
      <c r="E24" s="10" t="s">
        <v>13</v>
      </c>
      <c r="F24" s="11" t="s">
        <v>14</v>
      </c>
      <c r="G24" s="12">
        <v>166</v>
      </c>
      <c r="H24" s="12">
        <v>489</v>
      </c>
      <c r="I24" s="12">
        <v>498</v>
      </c>
      <c r="J24" s="48">
        <f t="shared" si="0"/>
        <v>987</v>
      </c>
      <c r="K24" s="13">
        <v>835890.71</v>
      </c>
    </row>
    <row r="25" spans="2:13" ht="45" x14ac:dyDescent="0.25">
      <c r="B25" s="8">
        <v>140672020013</v>
      </c>
      <c r="C25" s="47" t="s">
        <v>64</v>
      </c>
      <c r="D25" s="10" t="s">
        <v>61</v>
      </c>
      <c r="E25" s="10" t="s">
        <v>13</v>
      </c>
      <c r="F25" s="11" t="s">
        <v>14</v>
      </c>
      <c r="G25" s="12">
        <v>33</v>
      </c>
      <c r="H25" s="12">
        <v>532</v>
      </c>
      <c r="I25" s="12">
        <v>477</v>
      </c>
      <c r="J25" s="48">
        <f t="shared" si="0"/>
        <v>1009</v>
      </c>
      <c r="K25" s="13">
        <v>648007.16</v>
      </c>
    </row>
    <row r="26" spans="2:13" ht="45" x14ac:dyDescent="0.25">
      <c r="B26" s="8">
        <v>140672020014</v>
      </c>
      <c r="C26" s="47" t="s">
        <v>65</v>
      </c>
      <c r="D26" s="10" t="s">
        <v>62</v>
      </c>
      <c r="E26" s="10" t="s">
        <v>13</v>
      </c>
      <c r="F26" s="11" t="s">
        <v>14</v>
      </c>
      <c r="G26" s="12">
        <v>271</v>
      </c>
      <c r="H26" s="12">
        <v>532</v>
      </c>
      <c r="I26" s="12">
        <v>477</v>
      </c>
      <c r="J26" s="48">
        <f t="shared" si="0"/>
        <v>1009</v>
      </c>
      <c r="K26" s="13">
        <v>987617.53</v>
      </c>
    </row>
    <row r="27" spans="2:13" ht="56.25" x14ac:dyDescent="0.25">
      <c r="B27" s="8">
        <v>140672020015</v>
      </c>
      <c r="C27" s="47" t="s">
        <v>66</v>
      </c>
      <c r="D27" s="10" t="s">
        <v>59</v>
      </c>
      <c r="E27" s="10" t="s">
        <v>81</v>
      </c>
      <c r="F27" s="11" t="s">
        <v>14</v>
      </c>
      <c r="G27" s="12">
        <v>383</v>
      </c>
      <c r="H27" s="12">
        <v>571</v>
      </c>
      <c r="I27" s="12">
        <v>380</v>
      </c>
      <c r="J27" s="48">
        <f t="shared" si="0"/>
        <v>951</v>
      </c>
      <c r="K27" s="13">
        <v>1034305.87</v>
      </c>
    </row>
    <row r="28" spans="2:13" ht="56.25" x14ac:dyDescent="0.25">
      <c r="B28" s="8">
        <v>140672020016</v>
      </c>
      <c r="C28" s="47" t="s">
        <v>70</v>
      </c>
      <c r="D28" s="10" t="s">
        <v>67</v>
      </c>
      <c r="E28" s="10" t="s">
        <v>67</v>
      </c>
      <c r="F28" s="11" t="s">
        <v>14</v>
      </c>
      <c r="G28" s="12">
        <v>371</v>
      </c>
      <c r="H28" s="12">
        <v>313</v>
      </c>
      <c r="I28" s="12">
        <v>208</v>
      </c>
      <c r="J28" s="48">
        <f t="shared" si="0"/>
        <v>521</v>
      </c>
      <c r="K28" s="13">
        <v>1019057.16</v>
      </c>
    </row>
    <row r="29" spans="2:13" ht="56.25" x14ac:dyDescent="0.25">
      <c r="B29" s="8">
        <v>140672020017</v>
      </c>
      <c r="C29" s="47" t="s">
        <v>69</v>
      </c>
      <c r="D29" s="10" t="s">
        <v>60</v>
      </c>
      <c r="E29" s="10" t="s">
        <v>13</v>
      </c>
      <c r="F29" s="11" t="s">
        <v>14</v>
      </c>
      <c r="G29" s="12">
        <v>378</v>
      </c>
      <c r="H29" s="12">
        <v>595</v>
      </c>
      <c r="I29" s="12">
        <v>396</v>
      </c>
      <c r="J29" s="48">
        <f t="shared" si="0"/>
        <v>991</v>
      </c>
      <c r="K29" s="13">
        <v>1032424.5</v>
      </c>
      <c r="M29" s="49"/>
    </row>
    <row r="30" spans="2:13" ht="56.25" x14ac:dyDescent="0.25">
      <c r="B30" s="8">
        <v>140672020018</v>
      </c>
      <c r="C30" s="47" t="s">
        <v>68</v>
      </c>
      <c r="D30" s="10" t="s">
        <v>71</v>
      </c>
      <c r="E30" s="10" t="s">
        <v>13</v>
      </c>
      <c r="F30" s="11" t="s">
        <v>14</v>
      </c>
      <c r="G30" s="12">
        <v>344</v>
      </c>
      <c r="H30" s="12">
        <v>697</v>
      </c>
      <c r="I30" s="12">
        <v>465</v>
      </c>
      <c r="J30" s="48">
        <f t="shared" si="0"/>
        <v>1162</v>
      </c>
      <c r="K30" s="13">
        <v>985917.93</v>
      </c>
    </row>
    <row r="31" spans="2:13" ht="56.25" x14ac:dyDescent="0.25">
      <c r="B31" s="8">
        <v>140672020019</v>
      </c>
      <c r="C31" s="47" t="s">
        <v>72</v>
      </c>
      <c r="D31" s="10" t="s">
        <v>73</v>
      </c>
      <c r="E31" s="10" t="s">
        <v>13</v>
      </c>
      <c r="F31" s="11" t="s">
        <v>14</v>
      </c>
      <c r="G31" s="12">
        <v>256</v>
      </c>
      <c r="H31" s="12">
        <v>350</v>
      </c>
      <c r="I31" s="12">
        <v>234</v>
      </c>
      <c r="J31" s="48">
        <f t="shared" si="0"/>
        <v>584</v>
      </c>
      <c r="K31" s="13">
        <v>775880.67</v>
      </c>
    </row>
    <row r="32" spans="2:13" ht="63.75" x14ac:dyDescent="0.25">
      <c r="B32" s="8">
        <v>140672020020</v>
      </c>
      <c r="C32" s="9" t="s">
        <v>74</v>
      </c>
      <c r="D32" s="10" t="s">
        <v>75</v>
      </c>
      <c r="E32" s="10" t="s">
        <v>13</v>
      </c>
      <c r="F32" s="11" t="s">
        <v>14</v>
      </c>
      <c r="G32" s="12">
        <v>369</v>
      </c>
      <c r="H32" s="12">
        <v>512</v>
      </c>
      <c r="I32" s="12">
        <v>342</v>
      </c>
      <c r="J32" s="48">
        <f t="shared" si="0"/>
        <v>854</v>
      </c>
      <c r="K32" s="13">
        <v>1019288.2</v>
      </c>
    </row>
    <row r="33" spans="2:14" ht="63.75" x14ac:dyDescent="0.25">
      <c r="B33" s="8">
        <v>140672020021</v>
      </c>
      <c r="C33" s="9" t="s">
        <v>43</v>
      </c>
      <c r="D33" s="10" t="s">
        <v>77</v>
      </c>
      <c r="E33" s="10" t="s">
        <v>13</v>
      </c>
      <c r="F33" s="16" t="s">
        <v>84</v>
      </c>
      <c r="G33" s="14">
        <v>3</v>
      </c>
      <c r="H33" s="12">
        <v>35</v>
      </c>
      <c r="I33" s="12">
        <v>45</v>
      </c>
      <c r="J33" s="48">
        <f t="shared" si="0"/>
        <v>80</v>
      </c>
      <c r="K33" s="13">
        <v>226035.14</v>
      </c>
    </row>
    <row r="34" spans="2:14" ht="38.25" x14ac:dyDescent="0.25">
      <c r="B34" s="8">
        <v>140672020022</v>
      </c>
      <c r="C34" s="9" t="s">
        <v>44</v>
      </c>
      <c r="D34" s="10" t="s">
        <v>78</v>
      </c>
      <c r="E34" s="10" t="s">
        <v>82</v>
      </c>
      <c r="F34" s="16" t="s">
        <v>84</v>
      </c>
      <c r="G34" s="14">
        <v>12</v>
      </c>
      <c r="H34" s="12">
        <v>1649</v>
      </c>
      <c r="I34" s="12">
        <v>1672</v>
      </c>
      <c r="J34" s="48">
        <f t="shared" si="0"/>
        <v>3321</v>
      </c>
      <c r="K34" s="13">
        <v>625795.38</v>
      </c>
    </row>
    <row r="35" spans="2:14" ht="38.25" x14ac:dyDescent="0.25">
      <c r="B35" s="8">
        <v>140672020023</v>
      </c>
      <c r="C35" s="9" t="s">
        <v>45</v>
      </c>
      <c r="D35" s="10" t="s">
        <v>79</v>
      </c>
      <c r="E35" s="10" t="s">
        <v>79</v>
      </c>
      <c r="F35" s="16" t="s">
        <v>84</v>
      </c>
      <c r="G35" s="14">
        <v>11</v>
      </c>
      <c r="H35" s="12">
        <v>65</v>
      </c>
      <c r="I35" s="12">
        <v>55</v>
      </c>
      <c r="J35" s="48">
        <f t="shared" si="0"/>
        <v>120</v>
      </c>
      <c r="K35" s="13">
        <v>1152396.77</v>
      </c>
    </row>
    <row r="36" spans="2:14" ht="38.25" x14ac:dyDescent="0.25">
      <c r="B36" s="8">
        <v>140672020024</v>
      </c>
      <c r="C36" s="57" t="s">
        <v>87</v>
      </c>
      <c r="D36" s="58" t="s">
        <v>12</v>
      </c>
      <c r="E36" s="10" t="s">
        <v>13</v>
      </c>
      <c r="F36" s="58" t="s">
        <v>88</v>
      </c>
      <c r="G36" s="58">
        <v>3000</v>
      </c>
      <c r="H36" s="58">
        <v>15534</v>
      </c>
      <c r="I36" s="58">
        <v>10356</v>
      </c>
      <c r="J36" s="58">
        <v>25890</v>
      </c>
      <c r="K36" s="13">
        <v>781478.43</v>
      </c>
    </row>
    <row r="37" spans="2:14" ht="76.5" x14ac:dyDescent="0.25">
      <c r="B37" s="8">
        <v>140672020025</v>
      </c>
      <c r="C37" s="18" t="s">
        <v>15</v>
      </c>
      <c r="D37" s="19" t="s">
        <v>12</v>
      </c>
      <c r="E37" s="18" t="s">
        <v>13</v>
      </c>
      <c r="F37" s="20" t="s">
        <v>16</v>
      </c>
      <c r="G37" s="12">
        <v>1</v>
      </c>
      <c r="H37" s="12" t="s">
        <v>85</v>
      </c>
      <c r="I37" s="12" t="s">
        <v>85</v>
      </c>
      <c r="J37" s="12" t="s">
        <v>85</v>
      </c>
      <c r="K37" s="13">
        <v>642000</v>
      </c>
    </row>
    <row r="38" spans="2:14" x14ac:dyDescent="0.25">
      <c r="B38" s="21"/>
      <c r="C38" s="22"/>
      <c r="D38" s="23"/>
      <c r="E38" s="24"/>
      <c r="F38" s="24"/>
      <c r="G38" s="24"/>
      <c r="H38" s="24"/>
      <c r="I38" s="24"/>
      <c r="J38" s="25" t="s">
        <v>17</v>
      </c>
      <c r="K38" s="26">
        <f>SUM(K13:K37)</f>
        <v>34268565.000000007</v>
      </c>
    </row>
    <row r="39" spans="2:14" ht="19.5" customHeight="1" x14ac:dyDescent="0.25">
      <c r="B39" s="27"/>
      <c r="C39" s="28"/>
      <c r="D39" s="24"/>
      <c r="E39" s="24"/>
      <c r="F39" s="24"/>
      <c r="G39" s="24"/>
      <c r="H39" s="24"/>
      <c r="I39" s="24"/>
      <c r="J39" s="29"/>
      <c r="K39" s="30"/>
    </row>
    <row r="40" spans="2:14" ht="19.5" customHeight="1" x14ac:dyDescent="0.25"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4" ht="19.5" customHeight="1" thickBot="1" x14ac:dyDescent="0.3"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2:14" ht="19.5" customHeight="1" thickBot="1" x14ac:dyDescent="0.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M42" s="53"/>
      <c r="N42" s="52"/>
    </row>
    <row r="43" spans="2:14" ht="19.5" customHeight="1" x14ac:dyDescent="0.2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M43" s="51"/>
      <c r="N43" s="30"/>
    </row>
    <row r="44" spans="2:14" ht="19.5" customHeight="1" x14ac:dyDescent="0.2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M44" s="51"/>
      <c r="N44" s="50"/>
    </row>
    <row r="45" spans="2:14" ht="19.5" customHeight="1" x14ac:dyDescent="0.25"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2:14" ht="19.5" customHeight="1" x14ac:dyDescent="0.25"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2:14" ht="19.5" customHeight="1" x14ac:dyDescent="0.25"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2:14" ht="19.5" customHeight="1" x14ac:dyDescent="0.25"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2:11" ht="19.5" customHeight="1" x14ac:dyDescent="0.25"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2:11" ht="19.5" customHeight="1" x14ac:dyDescent="0.25"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1" ht="19.5" customHeight="1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2:11" ht="19.5" customHeight="1" x14ac:dyDescent="0.25">
      <c r="B52" s="27"/>
      <c r="C52" s="28"/>
      <c r="D52" s="24"/>
      <c r="E52" s="24"/>
      <c r="F52" s="24"/>
      <c r="G52" s="24"/>
      <c r="H52" s="29"/>
      <c r="I52" s="51"/>
      <c r="J52" s="51"/>
      <c r="K52" s="30"/>
    </row>
    <row r="53" spans="2:11" ht="19.5" customHeight="1" x14ac:dyDescent="0.25">
      <c r="B53" s="27"/>
      <c r="C53" s="28"/>
      <c r="D53" s="24"/>
      <c r="E53" s="24"/>
      <c r="F53" s="24"/>
      <c r="G53" s="24"/>
      <c r="H53" s="29"/>
      <c r="I53" s="51"/>
      <c r="J53" s="51"/>
      <c r="K53" s="30"/>
    </row>
    <row r="54" spans="2:11" ht="19.5" customHeight="1" x14ac:dyDescent="0.25">
      <c r="B54" s="27"/>
      <c r="C54" s="28"/>
      <c r="D54" s="24"/>
      <c r="E54" s="24"/>
      <c r="F54" s="24"/>
      <c r="G54" s="24"/>
      <c r="H54" s="29"/>
      <c r="I54" s="51"/>
      <c r="J54" s="51"/>
      <c r="K54" s="30"/>
    </row>
    <row r="55" spans="2:11" ht="19.5" customHeight="1" x14ac:dyDescent="0.25">
      <c r="B55" s="27"/>
      <c r="C55" s="28"/>
      <c r="D55" s="24"/>
      <c r="E55" s="24"/>
      <c r="F55" s="24"/>
      <c r="G55" s="24"/>
      <c r="H55" s="29"/>
      <c r="I55" s="51"/>
      <c r="J55" s="51"/>
      <c r="K55" s="30"/>
    </row>
    <row r="56" spans="2:11" ht="19.5" customHeight="1" x14ac:dyDescent="0.25">
      <c r="B56" s="27"/>
      <c r="C56" s="28"/>
      <c r="D56" s="24"/>
      <c r="E56" s="24"/>
      <c r="F56" s="24"/>
      <c r="G56" s="24"/>
      <c r="H56" s="29"/>
      <c r="I56" s="51"/>
      <c r="J56" s="51"/>
      <c r="K56" s="30"/>
    </row>
    <row r="57" spans="2:11" ht="19.5" customHeight="1" x14ac:dyDescent="0.25">
      <c r="B57" s="27"/>
      <c r="C57" s="28"/>
      <c r="D57" s="24"/>
      <c r="E57" s="24"/>
      <c r="F57" s="24"/>
      <c r="G57" s="24"/>
      <c r="H57" s="29"/>
      <c r="I57" s="51"/>
      <c r="J57" s="51"/>
      <c r="K57" s="30"/>
    </row>
    <row r="58" spans="2:11" ht="19.5" customHeight="1" x14ac:dyDescent="0.25">
      <c r="B58" s="27"/>
      <c r="C58" s="28"/>
      <c r="D58" s="24"/>
      <c r="E58" s="24"/>
      <c r="F58" s="24"/>
      <c r="G58" s="24"/>
      <c r="H58" s="29"/>
      <c r="I58" s="51"/>
      <c r="J58" s="51"/>
      <c r="K58" s="30"/>
    </row>
    <row r="59" spans="2:11" ht="19.5" customHeight="1" x14ac:dyDescent="0.25">
      <c r="B59" s="27"/>
      <c r="C59" s="28"/>
      <c r="D59" s="24"/>
      <c r="E59" s="24"/>
      <c r="F59" s="24"/>
      <c r="G59" s="24"/>
      <c r="H59" s="29"/>
      <c r="I59" s="51"/>
      <c r="J59" s="51"/>
      <c r="K59" s="30"/>
    </row>
    <row r="60" spans="2:11" ht="19.5" customHeight="1" x14ac:dyDescent="0.25">
      <c r="B60" s="27"/>
      <c r="C60" s="28"/>
      <c r="D60" s="24"/>
      <c r="E60" s="24"/>
      <c r="F60" s="24"/>
      <c r="G60" s="24"/>
      <c r="H60" s="29"/>
      <c r="I60" s="51"/>
      <c r="J60" s="51"/>
      <c r="K60" s="30"/>
    </row>
    <row r="61" spans="2:11" ht="19.5" customHeight="1" x14ac:dyDescent="0.25">
      <c r="B61" s="27"/>
      <c r="C61" s="28"/>
      <c r="D61" s="24"/>
      <c r="E61" s="24"/>
      <c r="F61" s="24"/>
      <c r="G61" s="24"/>
      <c r="H61" s="29"/>
      <c r="I61" s="51"/>
      <c r="J61" s="51"/>
      <c r="K61" s="30"/>
    </row>
    <row r="62" spans="2:11" ht="19.5" customHeight="1" x14ac:dyDescent="0.25">
      <c r="B62" s="27"/>
      <c r="C62" s="28"/>
      <c r="D62" s="24"/>
      <c r="E62" s="24"/>
      <c r="F62" s="24"/>
      <c r="G62" s="24"/>
      <c r="H62" s="29"/>
      <c r="I62" s="51"/>
      <c r="J62" s="51"/>
      <c r="K62" s="30"/>
    </row>
    <row r="63" spans="2:11" ht="19.5" customHeight="1" x14ac:dyDescent="0.25">
      <c r="B63" s="27"/>
      <c r="C63" s="28"/>
      <c r="D63" s="24"/>
      <c r="E63" s="24"/>
      <c r="F63" s="24"/>
      <c r="G63" s="24"/>
      <c r="H63" s="29"/>
      <c r="I63" s="51"/>
      <c r="J63" s="51"/>
      <c r="K63" s="30"/>
    </row>
    <row r="64" spans="2:11" ht="19.5" customHeight="1" x14ac:dyDescent="0.25">
      <c r="B64" s="27"/>
      <c r="C64" s="28"/>
      <c r="D64" s="24"/>
      <c r="E64" s="24"/>
      <c r="F64" s="24"/>
      <c r="G64" s="24"/>
      <c r="H64" s="29"/>
      <c r="I64" s="51"/>
      <c r="J64" s="51"/>
      <c r="K64" s="30"/>
    </row>
    <row r="65" spans="2:13" ht="19.5" customHeight="1" x14ac:dyDescent="0.25">
      <c r="B65" s="27"/>
      <c r="C65" s="28"/>
      <c r="D65" s="24"/>
      <c r="E65" s="24"/>
      <c r="F65" s="24"/>
      <c r="G65" s="24"/>
      <c r="H65" s="29"/>
      <c r="I65" s="51"/>
      <c r="J65" s="51"/>
      <c r="K65" s="30"/>
    </row>
    <row r="66" spans="2:13" ht="19.5" customHeight="1" x14ac:dyDescent="0.25">
      <c r="B66" s="27"/>
      <c r="C66" s="28"/>
      <c r="D66" s="24"/>
      <c r="E66" s="24"/>
      <c r="F66" s="24"/>
      <c r="G66" s="24"/>
      <c r="H66" s="29"/>
      <c r="I66" s="51"/>
      <c r="J66" s="51"/>
      <c r="K66" s="30"/>
    </row>
    <row r="67" spans="2:13" ht="19.5" customHeight="1" x14ac:dyDescent="0.25">
      <c r="B67" s="78" t="s">
        <v>18</v>
      </c>
      <c r="C67" s="79"/>
      <c r="D67" s="79"/>
      <c r="E67" s="80"/>
      <c r="F67" s="24"/>
      <c r="G67" s="24"/>
      <c r="H67" s="24"/>
      <c r="I67" s="24"/>
      <c r="J67" s="29"/>
      <c r="K67" s="30"/>
    </row>
    <row r="68" spans="2:13" ht="16.5" customHeight="1" x14ac:dyDescent="0.25">
      <c r="B68" s="81"/>
      <c r="C68" s="82"/>
      <c r="D68" s="82"/>
      <c r="E68" s="83"/>
      <c r="F68" s="31"/>
      <c r="G68" s="31"/>
      <c r="H68" s="31"/>
      <c r="I68" s="31"/>
      <c r="M68" s="32"/>
    </row>
    <row r="69" spans="2:13" ht="15.75" thickBot="1" x14ac:dyDescent="0.3"/>
    <row r="70" spans="2:13" x14ac:dyDescent="0.25">
      <c r="B70" s="33" t="s">
        <v>19</v>
      </c>
      <c r="C70" s="34"/>
      <c r="D70" s="34"/>
      <c r="E70" s="35"/>
      <c r="M70" s="84"/>
    </row>
    <row r="71" spans="2:13" x14ac:dyDescent="0.25">
      <c r="B71" s="85" t="s">
        <v>20</v>
      </c>
      <c r="C71" s="86"/>
      <c r="D71" s="87">
        <v>27710634.760000002</v>
      </c>
      <c r="E71" s="88"/>
      <c r="G71" s="36"/>
      <c r="H71" s="36"/>
      <c r="I71" s="36"/>
      <c r="K71" s="17"/>
      <c r="M71" s="84"/>
    </row>
    <row r="72" spans="2:13" ht="27" customHeight="1" thickBot="1" x14ac:dyDescent="0.3">
      <c r="B72" s="70" t="s">
        <v>21</v>
      </c>
      <c r="C72" s="71"/>
      <c r="D72" s="72">
        <v>36998.43</v>
      </c>
      <c r="E72" s="73"/>
      <c r="M72" s="37"/>
    </row>
    <row r="73" spans="2:13" ht="16.5" thickTop="1" thickBot="1" x14ac:dyDescent="0.3">
      <c r="B73" s="38"/>
      <c r="C73" s="39"/>
      <c r="D73" s="61">
        <f>SUM(D71:E72)</f>
        <v>27747633.190000001</v>
      </c>
      <c r="E73" s="62"/>
      <c r="M73" s="37"/>
    </row>
    <row r="74" spans="2:13" x14ac:dyDescent="0.25">
      <c r="B74" s="33" t="s">
        <v>22</v>
      </c>
      <c r="C74" s="34"/>
      <c r="D74" s="34"/>
      <c r="E74" s="35"/>
      <c r="M74" s="37"/>
    </row>
    <row r="75" spans="2:13" x14ac:dyDescent="0.25">
      <c r="B75" s="40" t="s">
        <v>23</v>
      </c>
      <c r="C75" s="1"/>
      <c r="D75" s="63" t="e">
        <f>SUM(#REF!)</f>
        <v>#REF!</v>
      </c>
      <c r="E75" s="64"/>
    </row>
    <row r="76" spans="2:13" x14ac:dyDescent="0.25">
      <c r="B76" s="40" t="s">
        <v>24</v>
      </c>
      <c r="C76" s="1"/>
      <c r="D76" s="63" t="e">
        <f>SUM(#REF!)</f>
        <v>#REF!</v>
      </c>
      <c r="E76" s="64"/>
    </row>
    <row r="77" spans="2:13" x14ac:dyDescent="0.25">
      <c r="B77" s="40" t="s">
        <v>25</v>
      </c>
      <c r="C77" s="1"/>
      <c r="D77" s="63" t="e">
        <f>SUM(#REF!)</f>
        <v>#REF!</v>
      </c>
      <c r="E77" s="64"/>
    </row>
    <row r="78" spans="2:13" x14ac:dyDescent="0.25">
      <c r="B78" s="40" t="s">
        <v>26</v>
      </c>
      <c r="C78" s="1"/>
      <c r="D78" s="63" t="e">
        <f>#REF!</f>
        <v>#REF!</v>
      </c>
      <c r="E78" s="64"/>
      <c r="M78" s="41"/>
    </row>
    <row r="79" spans="2:13" ht="15.75" thickBot="1" x14ac:dyDescent="0.3">
      <c r="B79" s="40" t="s">
        <v>27</v>
      </c>
      <c r="C79" s="1"/>
      <c r="D79" s="93" t="e">
        <f>#REF!</f>
        <v>#REF!</v>
      </c>
      <c r="E79" s="94"/>
    </row>
    <row r="80" spans="2:13" ht="16.5" thickTop="1" thickBot="1" x14ac:dyDescent="0.3">
      <c r="B80" s="38"/>
      <c r="C80" s="39"/>
      <c r="D80" s="89" t="e">
        <f>SUM(D75:E79)</f>
        <v>#REF!</v>
      </c>
      <c r="E80" s="90"/>
    </row>
    <row r="81" spans="2:13" ht="15.75" thickBot="1" x14ac:dyDescent="0.3"/>
    <row r="82" spans="2:13" x14ac:dyDescent="0.25">
      <c r="B82" s="33" t="s">
        <v>28</v>
      </c>
      <c r="C82" s="34"/>
      <c r="D82" s="34"/>
      <c r="E82" s="35"/>
      <c r="M82" s="42"/>
    </row>
    <row r="83" spans="2:13" x14ac:dyDescent="0.25">
      <c r="B83" s="40" t="s">
        <v>29</v>
      </c>
      <c r="C83" s="1"/>
      <c r="D83" s="91">
        <f>D73</f>
        <v>27747633.190000001</v>
      </c>
      <c r="E83" s="92"/>
    </row>
    <row r="84" spans="2:13" ht="15.75" thickBot="1" x14ac:dyDescent="0.3">
      <c r="B84" s="40" t="s">
        <v>30</v>
      </c>
      <c r="C84" s="1"/>
      <c r="D84" s="97" t="e">
        <f>D80</f>
        <v>#REF!</v>
      </c>
      <c r="E84" s="98" t="e">
        <f>D80</f>
        <v>#REF!</v>
      </c>
      <c r="J84" s="43"/>
      <c r="M84" s="42"/>
    </row>
    <row r="85" spans="2:13" ht="16.5" thickTop="1" thickBot="1" x14ac:dyDescent="0.3">
      <c r="B85" s="38"/>
      <c r="C85" s="39"/>
      <c r="D85" s="99" t="e">
        <f>D83-D84</f>
        <v>#REF!</v>
      </c>
      <c r="E85" s="100" t="e">
        <f>D83-E84</f>
        <v>#REF!</v>
      </c>
    </row>
    <row r="86" spans="2:13" ht="15.75" thickBot="1" x14ac:dyDescent="0.3">
      <c r="G86" s="17"/>
      <c r="H86" s="17"/>
      <c r="I86" s="17"/>
    </row>
    <row r="87" spans="2:13" x14ac:dyDescent="0.25">
      <c r="B87" s="33" t="s">
        <v>31</v>
      </c>
      <c r="C87" s="34"/>
      <c r="D87" s="34"/>
      <c r="E87" s="35"/>
    </row>
    <row r="88" spans="2:13" x14ac:dyDescent="0.25">
      <c r="B88" s="101" t="s">
        <v>32</v>
      </c>
      <c r="C88" s="102"/>
      <c r="D88" s="91">
        <v>2127.9699999999998</v>
      </c>
      <c r="E88" s="92"/>
      <c r="G88" s="44"/>
      <c r="H88" s="44"/>
      <c r="I88" s="44"/>
      <c r="K88" s="15"/>
    </row>
    <row r="89" spans="2:13" x14ac:dyDescent="0.25">
      <c r="B89" s="103" t="s">
        <v>33</v>
      </c>
      <c r="C89" s="104"/>
      <c r="D89" s="105">
        <v>2554.56</v>
      </c>
      <c r="E89" s="106"/>
      <c r="K89" s="15"/>
    </row>
    <row r="90" spans="2:13" ht="27.75" customHeight="1" thickBot="1" x14ac:dyDescent="0.3">
      <c r="B90" s="70" t="s">
        <v>21</v>
      </c>
      <c r="C90" s="71"/>
      <c r="D90" s="72">
        <f>D72</f>
        <v>36998.43</v>
      </c>
      <c r="E90" s="73"/>
    </row>
    <row r="91" spans="2:13" ht="16.5" thickTop="1" thickBot="1" x14ac:dyDescent="0.3">
      <c r="B91" s="38"/>
      <c r="C91" s="39"/>
      <c r="D91" s="95">
        <f>SUM(D88:E90)</f>
        <v>41680.959999999999</v>
      </c>
      <c r="E91" s="96"/>
      <c r="G91" s="45"/>
      <c r="H91" s="45"/>
      <c r="I91" s="45"/>
    </row>
    <row r="92" spans="2:13" x14ac:dyDescent="0.25">
      <c r="G92" s="17"/>
      <c r="H92" s="17"/>
      <c r="I92" s="17"/>
    </row>
  </sheetData>
  <mergeCells count="36">
    <mergeCell ref="B90:C90"/>
    <mergeCell ref="D90:E90"/>
    <mergeCell ref="D91:E91"/>
    <mergeCell ref="D84:E84"/>
    <mergeCell ref="D85:E85"/>
    <mergeCell ref="B88:C88"/>
    <mergeCell ref="D88:E88"/>
    <mergeCell ref="B89:C89"/>
    <mergeCell ref="D89:E89"/>
    <mergeCell ref="D76:E76"/>
    <mergeCell ref="D77:E77"/>
    <mergeCell ref="D78:E78"/>
    <mergeCell ref="D80:E80"/>
    <mergeCell ref="D83:E83"/>
    <mergeCell ref="D79:E79"/>
    <mergeCell ref="M70:M71"/>
    <mergeCell ref="B71:C71"/>
    <mergeCell ref="D71:E71"/>
    <mergeCell ref="F11:F12"/>
    <mergeCell ref="J11:J12"/>
    <mergeCell ref="B1:K2"/>
    <mergeCell ref="D73:E73"/>
    <mergeCell ref="D75:E75"/>
    <mergeCell ref="B8:K8"/>
    <mergeCell ref="B4:K4"/>
    <mergeCell ref="B5:J5"/>
    <mergeCell ref="J6:K6"/>
    <mergeCell ref="B7:K7"/>
    <mergeCell ref="B72:C72"/>
    <mergeCell ref="D72:E72"/>
    <mergeCell ref="B11:B12"/>
    <mergeCell ref="C11:C12"/>
    <mergeCell ref="D11:D12"/>
    <mergeCell ref="E11:E12"/>
    <mergeCell ref="K11:K12"/>
    <mergeCell ref="B67:E68"/>
  </mergeCells>
  <printOptions horizontalCentered="1"/>
  <pageMargins left="0" right="0.39370078740157483" top="0.39370078740157483" bottom="0" header="0" footer="0"/>
  <pageSetup scale="80" orientation="landscape" r:id="rId1"/>
  <headerFooter>
    <oddFooter>&amp;CPágina &amp;Pde &amp;N</oddFooter>
  </headerFooter>
  <rowBreaks count="3" manualBreakCount="3">
    <brk id="23" max="10" man="1"/>
    <brk id="32" max="10" man="1"/>
    <brk id="6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ANEXO1</vt:lpstr>
      <vt:lpstr>ANEXO1!Área_de_impresión</vt:lpstr>
      <vt:lpstr>ANEXO1!Títulos_a_imprimir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cp:lastPrinted>2020-08-19T21:17:40Z</cp:lastPrinted>
  <dcterms:created xsi:type="dcterms:W3CDTF">2020-08-17T17:10:10Z</dcterms:created>
  <dcterms:modified xsi:type="dcterms:W3CDTF">2020-09-08T15:19:24Z</dcterms:modified>
</cp:coreProperties>
</file>